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0005" windowHeight="10005"/>
  </bookViews>
  <sheets>
    <sheet name="ex.tmpl" sheetId="1" r:id="rId1"/>
  </sheets>
  <calcPr calcId="144525"/>
</workbook>
</file>

<file path=xl/calcChain.xml><?xml version="1.0" encoding="utf-8"?>
<calcChain xmlns="http://schemas.openxmlformats.org/spreadsheetml/2006/main">
  <c r="G2" i="1" l="1"/>
  <c r="G3" i="1"/>
  <c r="H2" i="1" l="1"/>
  <c r="I2" i="1"/>
  <c r="H3" i="1"/>
  <c r="I3" i="1" s="1"/>
  <c r="J3" i="1" l="1"/>
  <c r="K3" i="1" s="1"/>
  <c r="J2" i="1"/>
  <c r="K2" i="1" s="1"/>
</calcChain>
</file>

<file path=xl/sharedStrings.xml><?xml version="1.0" encoding="utf-8"?>
<sst xmlns="http://schemas.openxmlformats.org/spreadsheetml/2006/main" count="11" uniqueCount="11">
  <si>
    <t>Date</t>
  </si>
  <si>
    <t>VOL</t>
  </si>
  <si>
    <t>L</t>
  </si>
  <si>
    <t>C</t>
  </si>
  <si>
    <t>H</t>
  </si>
  <si>
    <t>O</t>
  </si>
  <si>
    <t>chg</t>
  </si>
  <si>
    <t>Bid.vol</t>
  </si>
  <si>
    <t>Ask.vol</t>
  </si>
  <si>
    <t>Range</t>
  </si>
  <si>
    <t>Candle.delta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</si>
</sst>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/dd\/yyyy\ hh:mm:ss"/>
    <numFmt numFmtId="165" formatCode="0.00000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10" fontId="0" fillId="0" borderId="0" xfId="0" applyNumberFormat="1"/>
    <xf numFmtId="9" fontId="0" fillId="0" borderId="0" xfId="0" applyNumberFormat="1"/>
    <xf numFmtId="16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3">
    <dxf>
      <numFmt numFmtId="1" formatCode="0"/>
    </dxf>
    <dxf>
      <numFmt numFmtId="165" formatCode="0.00000"/>
    </dxf>
    <dxf>
      <numFmt numFmtId="165" formatCode="0.00000"/>
    </dxf>
    <dxf>
      <numFmt numFmtId="165" formatCode="0.00000"/>
    </dxf>
    <dxf>
      <numFmt numFmtId="14" formatCode="0.00%"/>
    </dxf>
    <dxf>
      <numFmt numFmtId="1" formatCode="0"/>
    </dxf>
    <dxf>
      <numFmt numFmtId="165" formatCode="0.00000"/>
    </dxf>
    <dxf>
      <numFmt numFmtId="165" formatCode="0.00000"/>
    </dxf>
    <dxf>
      <numFmt numFmtId="165" formatCode="0.00000"/>
    </dxf>
    <dxf>
      <numFmt numFmtId="165" formatCode="0.00000"/>
    </dxf>
    <dxf>
      <numFmt numFmtId="164" formatCode="mm\/dd\/yyyy\ hh:mm:ss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K658" totalsRowShown="0">
  <autoFilter ref="A1:K658"/>
  <tableColumns count="11">
    <tableColumn id="1" name="Date" dataDxfId="10"/>
    <tableColumn id="2" name="O" dataDxfId="9"/>
    <tableColumn id="3" name="H" dataDxfId="8"/>
    <tableColumn id="4" name="L" dataDxfId="7"/>
    <tableColumn id="5" name="C" dataDxfId="6"/>
    <tableColumn id="6" name="VOL" dataDxfId="5"/>
    <tableColumn id="7" name="chg" dataDxfId="4">
      <calculatedColumnFormula>LN(E2/B2)</calculatedColumnFormula>
    </tableColumn>
    <tableColumn id="8" name="Range" dataDxfId="3">
      <calculatedColumnFormula>IF(Table1[[#This Row],[chg]]&gt;0,(Table1[[#This Row],[C]]-Table1[[#This Row],[L]])/(Table1[[#This Row],[H]]-Table1[[#This Row],[L]]),(Table1[[#This Row],[H]]-Table1[[#This Row],[C]])/(Table1[[#This Row],[H]]-Table1[[#This Row],[L]]))</calculatedColumnFormula>
    </tableColumn>
    <tableColumn id="9" name="Bid.vol" dataDxfId="2">
      <calculatedColumnFormula>IF(Table1[[#This Row],[chg]]&gt;0,Table1[[#This Row],[VOL]]*Table1[[#This Row],[Range]],Table1[[#This Row],[VOL]]*(1-Table1[[#This Row],[Range]]))</calculatedColumnFormula>
    </tableColumn>
    <tableColumn id="10" name="Ask.vol" dataDxfId="1">
      <calculatedColumnFormula>Table1[[#This Row],[VOL]]-Table1[[#This Row],[Bid.vol]]</calculatedColumnFormula>
    </tableColumn>
    <tableColumn id="11" name="Candle.delta" dataDxfId="0">
      <calculatedColumnFormula>Table1[[#This Row],[Bid.vol]]-Table1[[#This Row],[Ask.vol]]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8"/>
  <sheetViews>
    <sheetView tabSelected="1" workbookViewId="0">
      <selection activeCell="E24" sqref="E24"/>
    </sheetView>
  </sheetViews>
  <sheetFormatPr defaultRowHeight="12.75" x14ac:dyDescent="0.2"/>
  <cols>
    <col min="1" max="1" width="18.140625" bestFit="1" customWidth="1"/>
    <col min="2" max="7" width="9.28515625" bestFit="1" customWidth="1"/>
    <col min="8" max="8" width="9.140625" bestFit="1" customWidth="1"/>
    <col min="9" max="9" width="9.5703125" bestFit="1" customWidth="1"/>
    <col min="10" max="10" width="11.5703125" bestFit="1" customWidth="1"/>
    <col min="11" max="11" width="14.85546875" bestFit="1" customWidth="1"/>
    <col min="12" max="12" width="9.28515625" bestFit="1" customWidth="1"/>
  </cols>
  <sheetData>
    <row r="1" spans="1:11" x14ac:dyDescent="0.2">
      <c r="A1" t="s">
        <v>0</v>
      </c>
      <c r="B1" t="s">
        <v>5</v>
      </c>
      <c r="C1" t="s">
        <v>4</v>
      </c>
      <c r="D1" t="s">
        <v>2</v>
      </c>
      <c r="E1" t="s">
        <v>3</v>
      </c>
      <c r="F1" t="s">
        <v>1</v>
      </c>
      <c r="G1" t="s">
        <v>6</v>
      </c>
      <c r="H1" t="s">
        <v>9</v>
      </c>
      <c r="I1" t="s">
        <v>7</v>
      </c>
      <c r="J1" t="s">
        <v>8</v>
      </c>
      <c r="K1" t="s">
        <v>10</v>
      </c>
    </row>
    <row r="2" spans="1:11" x14ac:dyDescent="0.2">
      <c r="A2" s="6">
        <v>43721</v>
      </c>
      <c r="B2">
        <v>0.89658000000000004</v>
      </c>
      <c r="C2">
        <v>0.89732999999999996</v>
      </c>
      <c r="D2">
        <v>0.88527</v>
      </c>
      <c r="E2">
        <v>0.88529999999999998</v>
      </c>
      <c r="F2">
        <v>244785</v>
      </c>
      <c r="G2" s="4">
        <f t="shared" ref="G2:G3" si="0">LN(E2/B2)</f>
        <v>-1.2660954364353334E-2</v>
      </c>
      <c r="H2" s="5">
        <f>IF(Table1[[#This Row],[chg]]&gt;0,(Table1[[#This Row],[C]]-Table1[[#This Row],[L]])/(Table1[[#This Row],[H]]-Table1[[#This Row],[L]]),(Table1[[#This Row],[H]]-Table1[[#This Row],[C]])/(Table1[[#This Row],[H]]-Table1[[#This Row],[L]]))</f>
        <v>0.99751243781094734</v>
      </c>
      <c r="I2" s="3">
        <f>IF(Table1[[#This Row],[chg]]&gt;0,Table1[[#This Row],[VOL]]*Table1[[#This Row],[Range]],Table1[[#This Row],[VOL]]*(1-Table1[[#This Row],[Range]]))</f>
        <v>608.91791044725562</v>
      </c>
      <c r="J2" s="3">
        <f>Table1[[#This Row],[VOL]]-Table1[[#This Row],[Bid.vol]]</f>
        <v>244176.08208955274</v>
      </c>
      <c r="K2" s="3">
        <f>Table1[[#This Row],[Bid.vol]]-Table1[[#This Row],[Ask.vol]]</f>
        <v>-243567.16417910549</v>
      </c>
    </row>
    <row r="3" spans="1:11" x14ac:dyDescent="0.2">
      <c r="A3" s="6">
        <v>43720</v>
      </c>
      <c r="B3">
        <v>0.89283000000000001</v>
      </c>
      <c r="C3">
        <v>0.89717999999999998</v>
      </c>
      <c r="D3">
        <v>0.88848000000000005</v>
      </c>
      <c r="E3">
        <v>0.89658000000000004</v>
      </c>
      <c r="F3">
        <v>643248</v>
      </c>
      <c r="G3" s="4">
        <f t="shared" si="0"/>
        <v>4.1913317683122788E-3</v>
      </c>
      <c r="H3" s="5">
        <f>IF(Table1[[#This Row],[chg]]&gt;0,(Table1[[#This Row],[C]]-Table1[[#This Row],[L]])/(Table1[[#This Row],[H]]-Table1[[#This Row],[L]]),(Table1[[#This Row],[H]]-Table1[[#This Row],[C]])/(Table1[[#This Row],[H]]-Table1[[#This Row],[L]]))</f>
        <v>0.93103448275862777</v>
      </c>
      <c r="I3" s="3">
        <f>IF(Table1[[#This Row],[chg]]&gt;0,Table1[[#This Row],[VOL]]*Table1[[#This Row],[Range]],Table1[[#This Row],[VOL]]*(1-Table1[[#This Row],[Range]]))</f>
        <v>598886.06896552176</v>
      </c>
      <c r="J3" s="3">
        <f>Table1[[#This Row],[VOL]]-Table1[[#This Row],[Bid.vol]]</f>
        <v>44361.931034478243</v>
      </c>
      <c r="K3" s="3">
        <f>Table1[[#This Row],[Bid.vol]]-Table1[[#This Row],[Ask.vol]]</f>
        <v>554524.13793104351</v>
      </c>
    </row>
    <row r="658" spans="1:11" x14ac:dyDescent="0.2">
      <c r="A658" s="1"/>
      <c r="B658" s="2"/>
      <c r="C658" s="2"/>
      <c r="D658" s="2"/>
      <c r="E658" s="2"/>
      <c r="F658" s="3"/>
      <c r="G658" s="4"/>
      <c r="H658" s="2"/>
      <c r="I658" s="2"/>
      <c r="J658" s="2"/>
      <c r="K658" s="3"/>
    </row>
  </sheetData>
  <conditionalFormatting sqref="G2:G3">
    <cfRule type="cellIs" dxfId="12" priority="1" operator="lessThan">
      <formula>0</formula>
    </cfRule>
    <cfRule type="cellIs" dxfId="11" priority="2" operator="greaterThan">
      <formula>0</formula>
    </cfRule>
  </conditionalFormatting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ex.tmpl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2019-08-27T18:06:43Z</dcterms:created>
  <dcterms:modified xsi:type="dcterms:W3CDTF">2019-09-15T09:58:49Z</dcterms:modified>
</cp:coreProperties>
</file>